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калькулятор зарплаты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<sst xmlns="http://schemas.openxmlformats.org/spreadsheetml/2006/main" count="37" uniqueCount="29">
  <si>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Калькулятор расчета заработной платы</t>
  </si>
  <si>
    <t xml:space="preserve">работников  бюджетного учреждения </t>
  </si>
  <si>
    <t>Наименование</t>
  </si>
  <si>
    <t>Установленный размер</t>
  </si>
  <si>
    <t>Сумма</t>
  </si>
  <si>
    <t>Оклад  за фактически отработанные дни, рублей</t>
  </si>
  <si>
    <t>Количество рабочих дней в квартале</t>
  </si>
  <si>
    <t>Количество фактически отработанных дней в квартале</t>
  </si>
  <si>
    <t>Районный коэффициент</t>
  </si>
  <si>
    <t>Итого заработная плата за месяц</t>
  </si>
  <si>
    <t>Рабочие дни месяца плановые, дней</t>
  </si>
  <si>
    <t>Фактически отработанные дни, дней</t>
  </si>
  <si>
    <t>Надбавка за выслугу лет (10 до 40%)</t>
  </si>
  <si>
    <t>Налог на доходы физических лиц, рублей</t>
  </si>
  <si>
    <t>Итого к выплате, рублей</t>
  </si>
  <si>
    <t>Х</t>
  </si>
  <si>
    <t>Количество рабочих дней в году</t>
  </si>
  <si>
    <t>Количество фактически отработанных дней в году</t>
  </si>
  <si>
    <t>Коэффициент эффективности деятельности работников (приказ Депсоцразвития Югры)                                   (от 0 до 100%)</t>
  </si>
  <si>
    <t>Доплата за классность (если Вы водитель)                                           (от 10% до 25%)</t>
  </si>
  <si>
    <t xml:space="preserve">Доплата для отдельных категорий  работников,                                                       (приказ Депсоцразвития Югры) </t>
  </si>
  <si>
    <t>Премиальная выплата по итогам работы за квартал ( от 0 до 100%)                                        (процент заполняется в последний месяц квартала)</t>
  </si>
  <si>
    <t>Премиальная выплата по итогам работы за год     ( от 0 до 100%)                                                         (процент заполняется в последний месяц года)</t>
  </si>
  <si>
    <t>Выплата за качество выполняемых работ - решает комиссия от (0 до 50%)</t>
  </si>
  <si>
    <t>Должностной оклад                                                                                                          (приказ Депсоцразвития Югры от 23.01.2019 № 03-нп), в рублях</t>
  </si>
  <si>
    <t>Выплата за интенсивность работы -                            решает комиссия от (0 до 50%)</t>
  </si>
  <si>
    <t>Северная надбавка (от 0 до 50 %)</t>
  </si>
  <si>
    <t>(заработная плата рассчитывается на ставку, без учета совместительства                и совмещения, праздничных дежурств)</t>
  </si>
  <si>
    <t>БУ «Кондинский районный комплексный центр социального обслуживания населения»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</si>
</sst>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-* #,##0.000_р_._-;\-* #,##0.000_р_._-;_-* &quot;-&quot;??_р_._-;_-@_-"/>
    <numFmt numFmtId="198" formatCode="_-* #,##0.0_р_._-;\-* #,##0.0_р_._-;_-* &quot;-&quot;??_р_._-;_-@_-"/>
    <numFmt numFmtId="199" formatCode="_-* #,##0_р_._-;\-* #,##0_р_._-;_-* &quot;-&quot;??_р_.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9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95" fontId="4" fillId="0" borderId="10" xfId="58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95" fontId="4" fillId="15" borderId="10" xfId="58" applyFont="1" applyFill="1" applyBorder="1" applyAlignment="1">
      <alignment/>
    </xf>
    <xf numFmtId="195" fontId="4" fillId="17" borderId="10" xfId="58" applyFont="1" applyFill="1" applyBorder="1" applyAlignment="1">
      <alignment/>
    </xf>
    <xf numFmtId="195" fontId="4" fillId="17" borderId="10" xfId="58" applyFont="1" applyFill="1" applyBorder="1" applyAlignment="1">
      <alignment horizontal="center"/>
    </xf>
    <xf numFmtId="9" fontId="1" fillId="17" borderId="10" xfId="0" applyNumberFormat="1" applyFont="1" applyFill="1" applyBorder="1" applyAlignment="1">
      <alignment/>
    </xf>
    <xf numFmtId="195" fontId="4" fillId="34" borderId="10" xfId="58" applyFont="1" applyFill="1" applyBorder="1" applyAlignment="1">
      <alignment/>
    </xf>
    <xf numFmtId="195" fontId="4" fillId="34" borderId="10" xfId="58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1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195" fontId="4" fillId="35" borderId="10" xfId="58" applyFont="1" applyFill="1" applyBorder="1" applyAlignment="1">
      <alignment horizontal="center"/>
    </xf>
    <xf numFmtId="195" fontId="0" fillId="0" borderId="10" xfId="58" applyFont="1" applyBorder="1" applyAlignment="1">
      <alignment horizontal="center" vertical="center"/>
    </xf>
    <xf numFmtId="195" fontId="4" fillId="34" borderId="10" xfId="58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3.140625" style="0" customWidth="1"/>
    <col min="2" max="2" width="27.421875" style="0" customWidth="1"/>
    <col min="3" max="3" width="27.00390625" style="0" customWidth="1"/>
    <col min="4" max="4" width="8.8515625" style="0" customWidth="1"/>
  </cols>
  <sheetData>
    <row r="1" spans="1:3" ht="24" customHeight="1">
      <c r="A1" s="27" t="s">
        <v>0</v>
      </c>
      <c r="B1" s="27"/>
      <c r="C1" s="27"/>
    </row>
    <row r="2" spans="1:3" ht="24.75" customHeight="1">
      <c r="A2" s="27" t="s">
        <v>1</v>
      </c>
      <c r="B2" s="27"/>
      <c r="C2" s="27"/>
    </row>
    <row r="3" spans="1:3" ht="48" customHeight="1">
      <c r="A3" s="33" t="s">
        <v>28</v>
      </c>
      <c r="B3" s="33"/>
      <c r="C3" s="33"/>
    </row>
    <row r="4" spans="1:3" ht="41.25" customHeight="1">
      <c r="A4" s="28" t="s">
        <v>27</v>
      </c>
      <c r="B4" s="28"/>
      <c r="C4" s="28"/>
    </row>
    <row r="5" spans="1:3" ht="37.5" customHeight="1">
      <c r="A5" s="7" t="s">
        <v>2</v>
      </c>
      <c r="B5" s="7" t="s">
        <v>3</v>
      </c>
      <c r="C5" s="7" t="s">
        <v>4</v>
      </c>
    </row>
    <row r="6" spans="1:3" ht="27.75" customHeight="1">
      <c r="A6" s="29" t="s">
        <v>24</v>
      </c>
      <c r="B6" s="30"/>
      <c r="C6" s="12">
        <v>10000</v>
      </c>
    </row>
    <row r="7" spans="1:3" ht="21.75" customHeight="1">
      <c r="A7" s="10" t="s">
        <v>10</v>
      </c>
      <c r="B7" s="10">
        <v>20</v>
      </c>
      <c r="C7" s="23" t="s">
        <v>15</v>
      </c>
    </row>
    <row r="8" spans="1:3" ht="29.25" customHeight="1">
      <c r="A8" s="9" t="s">
        <v>11</v>
      </c>
      <c r="B8" s="10">
        <v>20</v>
      </c>
      <c r="C8" s="23" t="s">
        <v>15</v>
      </c>
    </row>
    <row r="9" spans="1:3" ht="23.25" customHeight="1">
      <c r="A9" s="31" t="s">
        <v>5</v>
      </c>
      <c r="B9" s="32"/>
      <c r="C9" s="15">
        <f>C6/B7*B8</f>
        <v>10000</v>
      </c>
    </row>
    <row r="10" spans="1:3" ht="24" customHeight="1">
      <c r="A10" s="3" t="s">
        <v>12</v>
      </c>
      <c r="B10" s="14">
        <v>0.1</v>
      </c>
      <c r="C10" s="15">
        <f>C9*B10</f>
        <v>1000</v>
      </c>
    </row>
    <row r="11" spans="1:3" ht="30" customHeight="1">
      <c r="A11" s="8" t="s">
        <v>19</v>
      </c>
      <c r="B11" s="14">
        <v>0</v>
      </c>
      <c r="C11" s="15">
        <f>C9*B11</f>
        <v>0</v>
      </c>
    </row>
    <row r="12" spans="1:3" ht="27" customHeight="1">
      <c r="A12" s="8" t="s">
        <v>25</v>
      </c>
      <c r="B12" s="14">
        <v>0.3</v>
      </c>
      <c r="C12" s="15">
        <f>C9*B12</f>
        <v>3000</v>
      </c>
    </row>
    <row r="13" spans="1:3" ht="30.75" customHeight="1">
      <c r="A13" s="8" t="s">
        <v>23</v>
      </c>
      <c r="B13" s="14">
        <v>0</v>
      </c>
      <c r="C13" s="15">
        <f>C9*B13</f>
        <v>0</v>
      </c>
    </row>
    <row r="14" spans="1:3" ht="28.5" customHeight="1">
      <c r="A14" s="25" t="s">
        <v>20</v>
      </c>
      <c r="B14" s="26"/>
      <c r="C14" s="13">
        <v>20408.7</v>
      </c>
    </row>
    <row r="15" spans="1:3" ht="41.25" customHeight="1">
      <c r="A15" s="2" t="s">
        <v>18</v>
      </c>
      <c r="B15" s="14">
        <v>0</v>
      </c>
      <c r="C15" s="16">
        <f>C14/B7*B8*B15</f>
        <v>0</v>
      </c>
    </row>
    <row r="16" spans="1:3" ht="20.25" customHeight="1">
      <c r="A16" s="9" t="s">
        <v>6</v>
      </c>
      <c r="B16" s="10">
        <v>56</v>
      </c>
      <c r="C16" s="23" t="s">
        <v>15</v>
      </c>
    </row>
    <row r="17" spans="1:3" ht="33" customHeight="1">
      <c r="A17" s="9" t="s">
        <v>7</v>
      </c>
      <c r="B17" s="10">
        <v>46</v>
      </c>
      <c r="C17" s="23" t="s">
        <v>15</v>
      </c>
    </row>
    <row r="18" spans="1:3" ht="54" customHeight="1">
      <c r="A18" s="8" t="s">
        <v>21</v>
      </c>
      <c r="B18" s="14">
        <v>0</v>
      </c>
      <c r="C18" s="24">
        <f>C6/B16*B17*B18</f>
        <v>0</v>
      </c>
    </row>
    <row r="19" spans="1:3" ht="18.75" customHeight="1">
      <c r="A19" s="9" t="s">
        <v>16</v>
      </c>
      <c r="B19" s="10">
        <v>247</v>
      </c>
      <c r="C19" s="23" t="s">
        <v>15</v>
      </c>
    </row>
    <row r="20" spans="1:3" ht="33" customHeight="1">
      <c r="A20" s="9" t="s">
        <v>17</v>
      </c>
      <c r="B20" s="10">
        <v>179</v>
      </c>
      <c r="C20" s="23" t="s">
        <v>15</v>
      </c>
    </row>
    <row r="21" spans="1:3" ht="40.5" customHeight="1">
      <c r="A21" s="8" t="s">
        <v>22</v>
      </c>
      <c r="B21" s="14">
        <v>0</v>
      </c>
      <c r="C21" s="24">
        <f>(C6*B10+C6*B11+C6)/B19*B20*B21</f>
        <v>0</v>
      </c>
    </row>
    <row r="22" spans="1:3" ht="21" customHeight="1">
      <c r="A22" s="3" t="s">
        <v>8</v>
      </c>
      <c r="B22" s="4">
        <v>0.7</v>
      </c>
      <c r="C22" s="16">
        <f>(C9+C10+C11+C12+C13+C15+C18+C21)*B22</f>
        <v>9800</v>
      </c>
    </row>
    <row r="23" spans="1:3" ht="18" customHeight="1">
      <c r="A23" s="20" t="s">
        <v>26</v>
      </c>
      <c r="B23" s="4">
        <v>0.5</v>
      </c>
      <c r="C23" s="16">
        <f>(C9+C10+C11+C12+C13+C15+C18+C21)*B23</f>
        <v>7000</v>
      </c>
    </row>
    <row r="24" spans="1:3" ht="24" customHeight="1">
      <c r="A24" s="17" t="s">
        <v>9</v>
      </c>
      <c r="B24" s="21" t="s">
        <v>15</v>
      </c>
      <c r="C24" s="22">
        <f>C9+C10+C11+C12+C13+C15+C18+C22+C23+C21</f>
        <v>30800</v>
      </c>
    </row>
    <row r="25" spans="1:3" ht="21" customHeight="1">
      <c r="A25" s="3" t="s">
        <v>13</v>
      </c>
      <c r="B25" s="5" t="s">
        <v>15</v>
      </c>
      <c r="C25" s="6">
        <f>ROUND((C24*13%),0)</f>
        <v>4004</v>
      </c>
    </row>
    <row r="26" spans="1:3" ht="26.25" customHeight="1">
      <c r="A26" s="18" t="s">
        <v>14</v>
      </c>
      <c r="B26" s="19" t="s">
        <v>15</v>
      </c>
      <c r="C26" s="11">
        <f>C24-C25</f>
        <v>26796</v>
      </c>
    </row>
    <row r="27" ht="12.75">
      <c r="C27" s="1"/>
    </row>
  </sheetData>
  <sheetProtection/>
  <mergeCells count="6">
    <mergeCell ref="A1:C1"/>
    <mergeCell ref="A2:C2"/>
    <mergeCell ref="A3:C3"/>
    <mergeCell ref="A4:C4"/>
    <mergeCell ref="A6:B6"/>
    <mergeCell ref="A9:B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БогдановДС</cp:lastModifiedBy>
  <cp:lastPrinted>2013-10-28T07:00:34Z</cp:lastPrinted>
  <dcterms:created xsi:type="dcterms:W3CDTF">1996-10-08T23:32:33Z</dcterms:created>
  <dcterms:modified xsi:type="dcterms:W3CDTF">2023-08-04T06:46:35Z</dcterms:modified>
  <cp:category/>
  <cp:version/>
  <cp:contentType/>
  <cp:contentStatus/>
</cp:coreProperties>
</file>